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le1" sheetId="1" r:id="rId1"/>
  </sheets>
  <definedNames>
    <definedName name="_xlnm.Print_Titles" localSheetId="0">'Table1'!$4:$5</definedName>
    <definedName name="_xlnm.Print_Area" localSheetId="0">'Table1'!$A$1:$E$40</definedName>
  </definedNames>
  <calcPr fullCalcOnLoad="1"/>
</workbook>
</file>

<file path=xl/sharedStrings.xml><?xml version="1.0" encoding="utf-8"?>
<sst xmlns="http://schemas.openxmlformats.org/spreadsheetml/2006/main" count="78" uniqueCount="73">
  <si>
    <t>(в рублях)</t>
  </si>
  <si>
    <t>Наименование</t>
  </si>
  <si>
    <t>Раздел, подраздел</t>
  </si>
  <si>
    <t>1</t>
  </si>
  <si>
    <t>2</t>
  </si>
  <si>
    <t>3</t>
  </si>
  <si>
    <t>5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</si>
  <si>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</si>
  <si>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</si>
  <si>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</si>
  <si>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</si>
  <si>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</si>
  <si>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</si>
  <si>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</si>
  <si>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</si>
  <si>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</si>
  <si>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</si>
  <si>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</si>
  <si>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</si>
  <si>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</si>
  <si>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</si>
  <si>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</si>
  <si>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</si>
  <si>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</si>
  <si>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</si>
  <si>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</si>
  <si>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</si>
  <si>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</si>
  <si>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</si>
  <si>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</si>
  <si>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</si>
  <si>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</si>
  <si>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</si>
  <si>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</si>
  <si>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</si>
  <si>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</si>
  <si>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</si>
  <si>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</si>
  <si>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</si>
  <si>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</si>
  <si>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</si>
  <si>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</si>
  <si>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</si>
  <si>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</si>
  <si>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</si>
  <si>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</si>
  <si>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</si>
  <si>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</si>
  <si>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ВСЕГО</t>
  </si>
  <si>
    <t>Культура , кинематография</t>
  </si>
  <si>
    <t>0801</t>
  </si>
  <si>
    <t>Обеспечение деятельности финансовых, налоговых и таможенных органов и органов финансового(финансово-бюджетного) надзора.</t>
  </si>
  <si>
    <t>0106</t>
  </si>
  <si>
    <t>Функционирование законодательных(представительных)органов государственной власти и представительных органов муниципальных образований</t>
  </si>
  <si>
    <t>Общеэкономические вопросы</t>
  </si>
  <si>
    <t>0401</t>
  </si>
  <si>
    <t>0800</t>
  </si>
  <si>
    <t xml:space="preserve">Культура </t>
  </si>
  <si>
    <t>Муниципальная программа  «Обеспечение доступным и комфортным жильем и коммунальными услугами населения СП с.Тарутино»</t>
  </si>
  <si>
    <t>Охрана окружающей среды</t>
  </si>
  <si>
    <t>0600</t>
  </si>
  <si>
    <t xml:space="preserve"> Охрана объектов растительного и животного мира и среды их обитания</t>
  </si>
  <si>
    <t>0603</t>
  </si>
  <si>
    <t>0103</t>
  </si>
  <si>
    <t>% исполнения</t>
  </si>
  <si>
    <t>Обеспечение проведение выборов и референдумов</t>
  </si>
  <si>
    <t>0107</t>
  </si>
  <si>
    <t>Распределение бюджетных ассигнований бюджета СП село Тарутино по разделам и подразделам классификации расходов бюджетов на 2021 год</t>
  </si>
  <si>
    <t>Утвержденные бюджетные ассигнования 2021  год</t>
  </si>
  <si>
    <t>Исполненно за 2021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</si>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</sst>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24">
    <font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4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6" borderId="0" applyNumberFormat="0" applyBorder="0" applyProtection="0">
      <alignment vertical="top" wrapText="1"/>
    </xf>
    <xf numFmtId="0" fontId="2" fillId="7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9" borderId="0" applyNumberFormat="0" applyBorder="0" applyProtection="0">
      <alignment vertical="top" wrapText="1"/>
    </xf>
    <xf numFmtId="0" fontId="2" fillId="10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11" borderId="0" applyNumberFormat="0" applyBorder="0" applyProtection="0">
      <alignment vertical="top" wrapText="1"/>
    </xf>
    <xf numFmtId="0" fontId="3" fillId="12" borderId="0" applyNumberFormat="0" applyBorder="0" applyProtection="0">
      <alignment vertical="top" wrapText="1"/>
    </xf>
    <xf numFmtId="0" fontId="3" fillId="9" borderId="0" applyNumberFormat="0" applyBorder="0" applyProtection="0">
      <alignment vertical="top" wrapText="1"/>
    </xf>
    <xf numFmtId="0" fontId="3" fillId="10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5" borderId="0" applyNumberFormat="0" applyBorder="0" applyProtection="0">
      <alignment vertical="top" wrapText="1"/>
    </xf>
    <xf numFmtId="0" fontId="3" fillId="16" borderId="0" applyNumberFormat="0" applyBorder="0" applyProtection="0">
      <alignment vertical="top" wrapText="1"/>
    </xf>
    <xf numFmtId="0" fontId="3" fillId="17" borderId="0" applyNumberFormat="0" applyBorder="0" applyProtection="0">
      <alignment vertical="top" wrapText="1"/>
    </xf>
    <xf numFmtId="0" fontId="3" fillId="18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9" borderId="0" applyNumberFormat="0" applyBorder="0" applyProtection="0">
      <alignment vertical="top" wrapText="1"/>
    </xf>
    <xf numFmtId="0" fontId="4" fillId="7" borderId="1" applyNumberFormat="0" applyProtection="0">
      <alignment vertical="top" wrapText="1"/>
    </xf>
    <xf numFmtId="0" fontId="5" fillId="20" borderId="2" applyNumberFormat="0" applyProtection="0">
      <alignment vertical="top" wrapText="1"/>
    </xf>
    <xf numFmtId="0" fontId="6" fillId="20" borderId="1" applyNumberFormat="0" applyProtection="0">
      <alignment vertical="top" wrapText="1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vertical="top" wrapText="1"/>
    </xf>
    <xf numFmtId="0" fontId="8" fillId="0" borderId="4" applyNumberFormat="0" applyFill="0" applyProtection="0">
      <alignment vertical="top" wrapText="1"/>
    </xf>
    <xf numFmtId="0" fontId="9" fillId="0" borderId="5" applyNumberFormat="0" applyFill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10" fillId="0" borderId="6" applyNumberFormat="0" applyFill="0" applyProtection="0">
      <alignment vertical="top" wrapText="1"/>
    </xf>
    <xf numFmtId="0" fontId="11" fillId="21" borderId="7" applyNumberFormat="0" applyProtection="0">
      <alignment vertical="top" wrapText="1"/>
    </xf>
    <xf numFmtId="0" fontId="12" fillId="0" borderId="0" applyNumberFormat="0" applyFill="0" applyBorder="0" applyProtection="0">
      <alignment vertical="top" wrapText="1"/>
    </xf>
    <xf numFmtId="0" fontId="13" fillId="22" borderId="0" applyNumberFormat="0" applyBorder="0" applyProtection="0">
      <alignment vertical="top" wrapText="1"/>
    </xf>
    <xf numFmtId="0" fontId="14" fillId="3" borderId="0" applyNumberFormat="0" applyBorder="0" applyProtection="0">
      <alignment vertical="top" wrapText="1"/>
    </xf>
    <xf numFmtId="0" fontId="15" fillId="0" borderId="0" applyNumberFormat="0" applyFill="0" applyBorder="0" applyProtection="0">
      <alignment vertical="top" wrapText="1"/>
    </xf>
    <xf numFmtId="0" fontId="0" fillId="23" borderId="8" applyNumberFormat="0" applyProtection="0">
      <alignment vertical="top" wrapText="1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 wrapText="1"/>
    </xf>
    <xf numFmtId="0" fontId="17" fillId="0" borderId="0" applyNumberFormat="0" applyFill="0" applyBorder="0" applyProtection="0">
      <alignment vertical="top" wrapText="1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Protection="0">
      <alignment vertical="top" wrapText="1"/>
    </xf>
  </cellStyleXfs>
  <cellXfs count="25">
    <xf numFmtId="0" fontId="0" fillId="0" borderId="0" xfId="0" applyAlignment="1">
      <alignment vertical="top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horizontal="center" wrapText="1"/>
    </xf>
    <xf numFmtId="4" fontId="21" fillId="24" borderId="12" xfId="0" applyNumberFormat="1" applyFont="1" applyFill="1" applyBorder="1" applyAlignment="1">
      <alignment horizontal="right" wrapText="1"/>
    </xf>
    <xf numFmtId="0" fontId="22" fillId="24" borderId="13" xfId="0" applyFont="1" applyFill="1" applyBorder="1" applyAlignment="1">
      <alignment wrapText="1"/>
    </xf>
    <xf numFmtId="0" fontId="22" fillId="24" borderId="14" xfId="0" applyFont="1" applyFill="1" applyBorder="1" applyAlignment="1">
      <alignment horizontal="center" wrapText="1"/>
    </xf>
    <xf numFmtId="4" fontId="22" fillId="24" borderId="14" xfId="0" applyNumberFormat="1" applyFont="1" applyFill="1" applyBorder="1" applyAlignment="1">
      <alignment horizontal="right" wrapText="1"/>
    </xf>
    <xf numFmtId="49" fontId="22" fillId="24" borderId="14" xfId="0" applyNumberFormat="1" applyFont="1" applyFill="1" applyBorder="1" applyAlignment="1">
      <alignment horizontal="center"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4" fontId="21" fillId="24" borderId="14" xfId="0" applyNumberFormat="1" applyFont="1" applyFill="1" applyBorder="1" applyAlignment="1">
      <alignment horizontal="right" wrapText="1"/>
    </xf>
    <xf numFmtId="4" fontId="21" fillId="24" borderId="15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 vertical="top" wrapText="1"/>
    </xf>
    <xf numFmtId="0" fontId="21" fillId="24" borderId="16" xfId="0" applyFont="1" applyFill="1" applyBorder="1" applyAlignment="1">
      <alignment horizontal="right" wrapText="1"/>
    </xf>
    <xf numFmtId="0" fontId="21" fillId="24" borderId="15" xfId="0" applyFont="1" applyFill="1" applyBorder="1" applyAlignment="1">
      <alignment horizontal="left" wrapText="1"/>
    </xf>
    <xf numFmtId="4" fontId="0" fillId="24" borderId="0" xfId="0" applyNumberFormat="1" applyFont="1" applyFill="1" applyAlignment="1">
      <alignment vertical="top" wrapText="1"/>
    </xf>
    <xf numFmtId="49" fontId="21" fillId="24" borderId="14" xfId="0" applyNumberFormat="1" applyFont="1" applyFill="1" applyBorder="1" applyAlignment="1">
      <alignment horizontal="center" wrapText="1"/>
    </xf>
    <xf numFmtId="0" fontId="23" fillId="24" borderId="11" xfId="0" applyFont="1" applyFill="1" applyBorder="1" applyAlignment="1">
      <alignment wrapText="1"/>
    </xf>
    <xf numFmtId="4" fontId="22" fillId="24" borderId="12" xfId="0" applyNumberFormat="1" applyFont="1" applyFill="1" applyBorder="1" applyAlignment="1">
      <alignment horizontal="right" wrapText="1"/>
    </xf>
    <xf numFmtId="49" fontId="22" fillId="24" borderId="12" xfId="0" applyNumberFormat="1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zoomScalePageLayoutView="0" workbookViewId="0" topLeftCell="A1">
      <selection activeCell="D40" sqref="D40"/>
    </sheetView>
  </sheetViews>
  <sheetFormatPr defaultColWidth="8.83203125" defaultRowHeight="12.75"/>
  <cols>
    <col min="1" max="1" width="64.16015625" style="1" customWidth="1"/>
    <col min="2" max="2" width="11.16015625" style="1" customWidth="1"/>
    <col min="3" max="4" width="21.66015625" style="1" customWidth="1"/>
    <col min="5" max="5" width="17.16015625" style="1" customWidth="1"/>
    <col min="6" max="16384" width="8.83203125" style="1" customWidth="1"/>
  </cols>
  <sheetData>
    <row r="1" ht="31.5" customHeight="1"/>
    <row r="2" spans="1:5" ht="60.75" customHeight="1">
      <c r="A2" s="23" t="s">
        <v>67</v>
      </c>
      <c r="B2" s="23"/>
      <c r="C2" s="23"/>
      <c r="D2" s="23"/>
      <c r="E2" s="23"/>
    </row>
    <row r="3" ht="22.5" customHeight="1">
      <c r="E3" s="2" t="s">
        <v>0</v>
      </c>
    </row>
    <row r="4" spans="1:5" ht="54.75" customHeight="1">
      <c r="A4" s="3" t="s">
        <v>1</v>
      </c>
      <c r="B4" s="3" t="s">
        <v>2</v>
      </c>
      <c r="C4" s="3" t="s">
        <v>68</v>
      </c>
      <c r="D4" s="3" t="s">
        <v>69</v>
      </c>
      <c r="E4" s="3" t="s">
        <v>64</v>
      </c>
    </row>
    <row r="5" spans="1:5" ht="12.75" customHeight="1" thickBot="1">
      <c r="A5" s="3" t="s">
        <v>3</v>
      </c>
      <c r="B5" s="3" t="s">
        <v>4</v>
      </c>
      <c r="C5" s="3" t="s">
        <v>5</v>
      </c>
      <c r="D5" s="3" t="s">
        <v>5</v>
      </c>
      <c r="E5" s="3" t="s">
        <v>6</v>
      </c>
    </row>
    <row r="6" spans="1:5" ht="15.75">
      <c r="A6" s="4" t="s">
        <v>7</v>
      </c>
      <c r="B6" s="5" t="s">
        <v>8</v>
      </c>
      <c r="C6" s="6">
        <f>SUM(C7:C12)</f>
        <v>5252212</v>
      </c>
      <c r="D6" s="6">
        <f>SUM(D7:D12)</f>
        <v>5000886.08</v>
      </c>
      <c r="E6" s="6">
        <f>D6/C6*100</f>
        <v>95.21485575982082</v>
      </c>
    </row>
    <row r="7" spans="1:5" ht="60" hidden="1">
      <c r="A7" s="20" t="s">
        <v>53</v>
      </c>
      <c r="B7" s="22" t="s">
        <v>63</v>
      </c>
      <c r="C7" s="21">
        <v>0</v>
      </c>
      <c r="D7" s="21">
        <v>0</v>
      </c>
      <c r="E7" s="6" t="e">
        <f aca="true" t="shared" si="0" ref="E7:E40">D7/C7*100</f>
        <v>#DIV/0!</v>
      </c>
    </row>
    <row r="8" spans="1:5" ht="63">
      <c r="A8" s="7" t="s">
        <v>9</v>
      </c>
      <c r="B8" s="8" t="s">
        <v>10</v>
      </c>
      <c r="C8" s="9">
        <v>4775864.1</v>
      </c>
      <c r="D8" s="9">
        <v>4584054.41</v>
      </c>
      <c r="E8" s="6">
        <f t="shared" si="0"/>
        <v>95.98376993181193</v>
      </c>
    </row>
    <row r="9" spans="1:5" ht="47.25">
      <c r="A9" s="7" t="s">
        <v>51</v>
      </c>
      <c r="B9" s="10" t="s">
        <v>52</v>
      </c>
      <c r="C9" s="9">
        <v>75000</v>
      </c>
      <c r="D9" s="9">
        <v>75000</v>
      </c>
      <c r="E9" s="6">
        <f t="shared" si="0"/>
        <v>100</v>
      </c>
    </row>
    <row r="10" spans="1:5" ht="15.75">
      <c r="A10" s="7" t="s">
        <v>65</v>
      </c>
      <c r="B10" s="10" t="s">
        <v>66</v>
      </c>
      <c r="C10" s="9">
        <v>32000</v>
      </c>
      <c r="D10" s="9">
        <v>32000</v>
      </c>
      <c r="E10" s="6">
        <f t="shared" si="0"/>
        <v>100</v>
      </c>
    </row>
    <row r="11" spans="1:5" ht="12.75" customHeight="1">
      <c r="A11" s="7" t="s">
        <v>11</v>
      </c>
      <c r="B11" s="8" t="s">
        <v>12</v>
      </c>
      <c r="C11" s="9">
        <v>50000</v>
      </c>
      <c r="D11" s="9">
        <v>0</v>
      </c>
      <c r="E11" s="6">
        <f t="shared" si="0"/>
        <v>0</v>
      </c>
    </row>
    <row r="12" spans="1:5" ht="15.75">
      <c r="A12" s="7" t="s">
        <v>13</v>
      </c>
      <c r="B12" s="8" t="s">
        <v>14</v>
      </c>
      <c r="C12" s="9">
        <v>319347.9</v>
      </c>
      <c r="D12" s="9">
        <v>309831.67</v>
      </c>
      <c r="E12" s="6">
        <f t="shared" si="0"/>
        <v>97.02010565906335</v>
      </c>
    </row>
    <row r="13" spans="1:5" ht="15.75">
      <c r="A13" s="11" t="s">
        <v>15</v>
      </c>
      <c r="B13" s="12" t="s">
        <v>16</v>
      </c>
      <c r="C13" s="13">
        <f>C14</f>
        <v>94800</v>
      </c>
      <c r="D13" s="13">
        <f>D14</f>
        <v>94800</v>
      </c>
      <c r="E13" s="6">
        <f t="shared" si="0"/>
        <v>100</v>
      </c>
    </row>
    <row r="14" spans="1:5" ht="15.75">
      <c r="A14" s="7" t="s">
        <v>17</v>
      </c>
      <c r="B14" s="8" t="s">
        <v>18</v>
      </c>
      <c r="C14" s="9">
        <v>94800</v>
      </c>
      <c r="D14" s="9">
        <v>94800</v>
      </c>
      <c r="E14" s="6">
        <f t="shared" si="0"/>
        <v>100</v>
      </c>
    </row>
    <row r="15" spans="1:5" ht="31.5">
      <c r="A15" s="11" t="s">
        <v>19</v>
      </c>
      <c r="B15" s="12" t="s">
        <v>20</v>
      </c>
      <c r="C15" s="13">
        <f>C16+C17</f>
        <v>3000</v>
      </c>
      <c r="D15" s="13">
        <f>D16+D17</f>
        <v>0</v>
      </c>
      <c r="E15" s="6">
        <f t="shared" si="0"/>
        <v>0</v>
      </c>
    </row>
    <row r="16" spans="1:5" ht="47.25">
      <c r="A16" s="7" t="s">
        <v>70</v>
      </c>
      <c r="B16" s="10" t="s">
        <v>71</v>
      </c>
      <c r="C16" s="9">
        <v>2000</v>
      </c>
      <c r="D16" s="9">
        <v>0</v>
      </c>
      <c r="E16" s="6">
        <f t="shared" si="0"/>
        <v>0</v>
      </c>
    </row>
    <row r="17" spans="1:5" ht="31.5">
      <c r="A17" s="7" t="s">
        <v>72</v>
      </c>
      <c r="B17" s="10" t="s">
        <v>21</v>
      </c>
      <c r="C17" s="9">
        <v>1000</v>
      </c>
      <c r="D17" s="9">
        <v>0</v>
      </c>
      <c r="E17" s="6">
        <f t="shared" si="0"/>
        <v>0</v>
      </c>
    </row>
    <row r="18" spans="1:5" ht="15.75">
      <c r="A18" s="11" t="s">
        <v>22</v>
      </c>
      <c r="B18" s="12" t="s">
        <v>23</v>
      </c>
      <c r="C18" s="13">
        <f>SUM(C19:C21)</f>
        <v>17789919.23</v>
      </c>
      <c r="D18" s="13">
        <f>SUM(D19:D21)</f>
        <v>17279890.89</v>
      </c>
      <c r="E18" s="6">
        <f t="shared" si="0"/>
        <v>97.13304859113741</v>
      </c>
    </row>
    <row r="19" spans="1:5" ht="15.75" hidden="1">
      <c r="A19" s="7" t="s">
        <v>54</v>
      </c>
      <c r="B19" s="10" t="s">
        <v>55</v>
      </c>
      <c r="C19" s="9">
        <v>0</v>
      </c>
      <c r="D19" s="9">
        <v>0</v>
      </c>
      <c r="E19" s="6" t="e">
        <f t="shared" si="0"/>
        <v>#DIV/0!</v>
      </c>
    </row>
    <row r="20" spans="1:5" ht="15.75">
      <c r="A20" s="7" t="s">
        <v>24</v>
      </c>
      <c r="B20" s="10" t="s">
        <v>25</v>
      </c>
      <c r="C20" s="9">
        <v>17488919.23</v>
      </c>
      <c r="D20" s="9">
        <v>17079490.89</v>
      </c>
      <c r="E20" s="6">
        <f t="shared" si="0"/>
        <v>97.65892714915351</v>
      </c>
    </row>
    <row r="21" spans="1:5" ht="15.75">
      <c r="A21" s="7" t="s">
        <v>26</v>
      </c>
      <c r="B21" s="8" t="s">
        <v>27</v>
      </c>
      <c r="C21" s="9">
        <v>301000</v>
      </c>
      <c r="D21" s="9">
        <v>200400</v>
      </c>
      <c r="E21" s="6">
        <f t="shared" si="0"/>
        <v>66.578073089701</v>
      </c>
    </row>
    <row r="22" spans="1:5" ht="15.75">
      <c r="A22" s="11" t="s">
        <v>28</v>
      </c>
      <c r="B22" s="12" t="s">
        <v>29</v>
      </c>
      <c r="C22" s="13">
        <f>C24+C25+C23</f>
        <v>56246293.82</v>
      </c>
      <c r="D22" s="13">
        <f>D24+D25+D23</f>
        <v>43788428.019999996</v>
      </c>
      <c r="E22" s="6">
        <f t="shared" si="0"/>
        <v>77.85122369152391</v>
      </c>
    </row>
    <row r="23" spans="1:5" ht="47.25">
      <c r="A23" s="7" t="s">
        <v>58</v>
      </c>
      <c r="B23" s="10" t="s">
        <v>30</v>
      </c>
      <c r="C23" s="9">
        <v>470000</v>
      </c>
      <c r="D23" s="9">
        <v>470000</v>
      </c>
      <c r="E23" s="6">
        <f t="shared" si="0"/>
        <v>100</v>
      </c>
    </row>
    <row r="24" spans="1:5" ht="15.75">
      <c r="A24" s="7" t="s">
        <v>31</v>
      </c>
      <c r="B24" s="8" t="s">
        <v>32</v>
      </c>
      <c r="C24" s="9">
        <v>44417563.64</v>
      </c>
      <c r="D24" s="9">
        <v>34366375.93</v>
      </c>
      <c r="E24" s="6">
        <f t="shared" si="0"/>
        <v>77.37114130918144</v>
      </c>
    </row>
    <row r="25" spans="1:5" ht="15.75">
      <c r="A25" s="7" t="s">
        <v>33</v>
      </c>
      <c r="B25" s="10" t="s">
        <v>34</v>
      </c>
      <c r="C25" s="9">
        <v>11358730.18</v>
      </c>
      <c r="D25" s="9">
        <v>8952052.09</v>
      </c>
      <c r="E25" s="6">
        <f t="shared" si="0"/>
        <v>78.81208504945752</v>
      </c>
    </row>
    <row r="26" spans="1:5" ht="15.75" hidden="1">
      <c r="A26" s="11" t="s">
        <v>49</v>
      </c>
      <c r="B26" s="19" t="s">
        <v>50</v>
      </c>
      <c r="C26" s="13">
        <v>0</v>
      </c>
      <c r="D26" s="13">
        <v>0</v>
      </c>
      <c r="E26" s="6" t="e">
        <f t="shared" si="0"/>
        <v>#DIV/0!</v>
      </c>
    </row>
    <row r="27" spans="1:5" ht="15.75" hidden="1">
      <c r="A27" s="11" t="s">
        <v>59</v>
      </c>
      <c r="B27" s="19" t="s">
        <v>60</v>
      </c>
      <c r="C27" s="13">
        <f>C28</f>
        <v>0</v>
      </c>
      <c r="D27" s="13">
        <f>D28</f>
        <v>0</v>
      </c>
      <c r="E27" s="6" t="e">
        <f t="shared" si="0"/>
        <v>#DIV/0!</v>
      </c>
    </row>
    <row r="28" spans="1:5" ht="31.5" hidden="1">
      <c r="A28" s="11" t="s">
        <v>61</v>
      </c>
      <c r="B28" s="19" t="s">
        <v>62</v>
      </c>
      <c r="C28" s="13">
        <v>0</v>
      </c>
      <c r="D28" s="13">
        <v>0</v>
      </c>
      <c r="E28" s="6" t="e">
        <f t="shared" si="0"/>
        <v>#DIV/0!</v>
      </c>
    </row>
    <row r="29" spans="1:5" ht="15.75">
      <c r="A29" s="11" t="s">
        <v>49</v>
      </c>
      <c r="B29" s="19" t="s">
        <v>56</v>
      </c>
      <c r="C29" s="13">
        <f>C30</f>
        <v>4963850</v>
      </c>
      <c r="D29" s="13">
        <f>D30</f>
        <v>4881241.54</v>
      </c>
      <c r="E29" s="6">
        <f t="shared" si="0"/>
        <v>98.33579862405189</v>
      </c>
    </row>
    <row r="30" spans="1:5" ht="15.75">
      <c r="A30" s="7" t="s">
        <v>57</v>
      </c>
      <c r="B30" s="10" t="s">
        <v>50</v>
      </c>
      <c r="C30" s="9">
        <v>4963850</v>
      </c>
      <c r="D30" s="9">
        <v>4881241.54</v>
      </c>
      <c r="E30" s="6">
        <f t="shared" si="0"/>
        <v>98.33579862405189</v>
      </c>
    </row>
    <row r="31" spans="1:5" ht="15.75">
      <c r="A31" s="11" t="s">
        <v>35</v>
      </c>
      <c r="B31" s="12" t="s">
        <v>36</v>
      </c>
      <c r="C31" s="13">
        <f>C32+C33</f>
        <v>164665.17</v>
      </c>
      <c r="D31" s="13">
        <f>D32+D33</f>
        <v>164665.17</v>
      </c>
      <c r="E31" s="6">
        <f t="shared" si="0"/>
        <v>100</v>
      </c>
    </row>
    <row r="32" spans="1:5" ht="15.75">
      <c r="A32" s="7" t="s">
        <v>37</v>
      </c>
      <c r="B32" s="8">
        <v>1001</v>
      </c>
      <c r="C32" s="9">
        <v>114441.6</v>
      </c>
      <c r="D32" s="9">
        <v>114441.6</v>
      </c>
      <c r="E32" s="6">
        <f t="shared" si="0"/>
        <v>100</v>
      </c>
    </row>
    <row r="33" spans="1:5" ht="15.75">
      <c r="A33" s="7" t="s">
        <v>38</v>
      </c>
      <c r="B33" s="8" t="s">
        <v>39</v>
      </c>
      <c r="C33" s="9">
        <v>50223.57</v>
      </c>
      <c r="D33" s="9">
        <v>50223.57</v>
      </c>
      <c r="E33" s="6">
        <f t="shared" si="0"/>
        <v>100</v>
      </c>
    </row>
    <row r="34" spans="1:5" ht="15.75" hidden="1">
      <c r="A34" s="11" t="s">
        <v>40</v>
      </c>
      <c r="B34" s="12" t="s">
        <v>41</v>
      </c>
      <c r="C34" s="13">
        <f>C35</f>
        <v>0</v>
      </c>
      <c r="D34" s="13">
        <f>D35</f>
        <v>0</v>
      </c>
      <c r="E34" s="6" t="e">
        <f t="shared" si="0"/>
        <v>#DIV/0!</v>
      </c>
    </row>
    <row r="35" spans="1:5" ht="15.75" hidden="1">
      <c r="A35" s="7" t="s">
        <v>42</v>
      </c>
      <c r="B35" s="8" t="s">
        <v>43</v>
      </c>
      <c r="C35" s="9">
        <v>0</v>
      </c>
      <c r="D35" s="9">
        <v>0</v>
      </c>
      <c r="E35" s="6" t="e">
        <f t="shared" si="0"/>
        <v>#DIV/0!</v>
      </c>
    </row>
    <row r="36" spans="1:5" s="15" customFormat="1" ht="15.75" hidden="1">
      <c r="A36" s="11" t="s">
        <v>40</v>
      </c>
      <c r="B36" s="12">
        <v>1100</v>
      </c>
      <c r="C36" s="13">
        <f>C37</f>
        <v>0</v>
      </c>
      <c r="D36" s="13">
        <f>D37</f>
        <v>0</v>
      </c>
      <c r="E36" s="6" t="e">
        <f t="shared" si="0"/>
        <v>#DIV/0!</v>
      </c>
    </row>
    <row r="37" spans="1:5" ht="15.75" hidden="1">
      <c r="A37" s="7" t="s">
        <v>42</v>
      </c>
      <c r="B37" s="8">
        <v>1101</v>
      </c>
      <c r="C37" s="9">
        <v>0</v>
      </c>
      <c r="D37" s="9">
        <v>0</v>
      </c>
      <c r="E37" s="6" t="e">
        <f t="shared" si="0"/>
        <v>#DIV/0!</v>
      </c>
    </row>
    <row r="38" spans="1:5" ht="15.75">
      <c r="A38" s="11" t="s">
        <v>44</v>
      </c>
      <c r="B38" s="12" t="s">
        <v>45</v>
      </c>
      <c r="C38" s="13">
        <f>SUM(C39:C39)</f>
        <v>62883</v>
      </c>
      <c r="D38" s="13">
        <f>SUM(D39:D39)</f>
        <v>48173.5</v>
      </c>
      <c r="E38" s="6">
        <f t="shared" si="0"/>
        <v>76.6081452856893</v>
      </c>
    </row>
    <row r="39" spans="1:5" ht="15.75">
      <c r="A39" s="7" t="s">
        <v>46</v>
      </c>
      <c r="B39" s="8" t="s">
        <v>47</v>
      </c>
      <c r="C39" s="9">
        <v>62883</v>
      </c>
      <c r="D39" s="9">
        <v>48173.5</v>
      </c>
      <c r="E39" s="6">
        <f t="shared" si="0"/>
        <v>76.6081452856893</v>
      </c>
    </row>
    <row r="40" spans="1:5" ht="23.25" customHeight="1" thickBot="1">
      <c r="A40" s="16" t="s">
        <v>48</v>
      </c>
      <c r="B40" s="17"/>
      <c r="C40" s="14">
        <f>C38+C31+C22+C18+C15+C13+C6+C36+C29+C27</f>
        <v>84577623.22</v>
      </c>
      <c r="D40" s="14">
        <f>D38+D31+D22+D18+D15+D13+D6+D36+D29+D27</f>
        <v>71258085.2</v>
      </c>
      <c r="E40" s="6">
        <f t="shared" si="0"/>
        <v>84.25169978428723</v>
      </c>
    </row>
    <row r="41" ht="12.75">
      <c r="A41" s="18"/>
    </row>
    <row r="42" spans="1:4" ht="12.75">
      <c r="A42" s="24"/>
      <c r="B42" s="24"/>
      <c r="C42" s="24"/>
      <c r="D42" s="24"/>
    </row>
  </sheetData>
  <sheetProtection selectLockedCells="1" selectUnlockedCells="1"/>
  <mergeCells count="2">
    <mergeCell ref="A2:E2"/>
    <mergeCell ref="A42:D42"/>
  </mergeCells>
  <printOptions/>
  <pageMargins left="0.7874015748031497" right="0.1968503937007874" top="0.5905511811023623" bottom="0.3937007874015748" header="0.5118110236220472" footer="0.5118110236220472"/>
  <pageSetup firstPageNumber="513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2019-12-12T09:40:21Z</cp:lastPrinted>
  <dcterms:modified xsi:type="dcterms:W3CDTF">2022-03-05T12:22:50Z</dcterms:modified>
  <cp:category/>
  <cp:version/>
  <cp:contentType/>
  <cp:contentStatus/>
</cp:coreProperties>
</file>